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6" windowWidth="15576" windowHeight="115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B15" i="2" l="1"/>
  <c r="C10" i="2" l="1"/>
  <c r="C16" i="2"/>
  <c r="D33" i="2" l="1"/>
  <c r="D28" i="2" l="1"/>
  <c r="D34" i="2" l="1"/>
  <c r="D35" i="2"/>
  <c r="D36" i="2"/>
  <c r="D37" i="2"/>
  <c r="D38" i="2"/>
  <c r="D39" i="2"/>
  <c r="D40" i="2"/>
  <c r="D41" i="2"/>
  <c r="D42" i="2"/>
  <c r="D25" i="2"/>
  <c r="D26" i="2"/>
  <c r="D27" i="2"/>
  <c r="D21" i="2" l="1"/>
  <c r="C24" i="2" l="1"/>
  <c r="C43" i="2" l="1"/>
  <c r="B16" i="2" l="1"/>
  <c r="D22" i="2"/>
  <c r="D14" i="2"/>
  <c r="B10" i="2"/>
  <c r="B6" i="2" s="1"/>
  <c r="D12" i="2"/>
  <c r="B24" i="2"/>
  <c r="B52" i="2"/>
  <c r="C6" i="2" l="1"/>
  <c r="B5" i="2"/>
  <c r="B31" i="2" s="1"/>
  <c r="D20" i="2"/>
  <c r="D7" i="2"/>
  <c r="D8" i="2"/>
  <c r="D9" i="2"/>
  <c r="D10" i="2"/>
  <c r="D13" i="2"/>
  <c r="D15" i="2"/>
  <c r="D17" i="2"/>
  <c r="D18" i="2"/>
  <c r="D23" i="2"/>
  <c r="B43" i="2"/>
  <c r="D43" i="2" s="1"/>
  <c r="C5" i="2" l="1"/>
  <c r="C31" i="2" s="1"/>
  <c r="C44" i="2" s="1"/>
  <c r="B44" i="2"/>
  <c r="D6" i="2"/>
  <c r="D16" i="2"/>
  <c r="D24" i="2"/>
  <c r="D5" i="2" l="1"/>
  <c r="D31" i="2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<sst xmlns="http://schemas.openxmlformats.org/spreadsheetml/2006/main" count="55" uniqueCount="55">
  <si>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</si>
  <si>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</si>
  <si>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</si>
  <si>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</si>
  <si>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</si>
  <si>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</si>
  <si>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</si>
  <si>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</si>
  <si>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</si>
  <si>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</si>
  <si>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</si>
  <si>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</si>
  <si>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</si>
  <si>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</si>
  <si>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</si>
  <si>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</si>
  <si>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</si>
  <si>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</si>
  <si>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</si>
  <si>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</si>
  <si>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</si>
  <si>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</si>
  <si>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</si>
  <si>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</si>
  <si>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</si>
  <si>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</si>
  <si>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</si>
  <si>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</si>
  <si>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</si>
  <si>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</si>
  <si>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</si>
  <si>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</si>
  <si>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</si>
  <si>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</si>
  <si>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</si>
  <si>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</si>
  <si>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</si>
  <si>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</si>
  <si>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</si>
  <si>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</si>
  <si>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</si>
  <si>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</si>
  <si>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</si>
  <si>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</si>
  <si>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</si>
  <si>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</si>
  <si>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</si>
  <si>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</si>
  <si>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</si>
  <si>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</si>
  <si>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</si>
  <si>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</si>
  <si>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</si>
  <si>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2016 год</t>
  </si>
  <si>
    <t xml:space="preserve">             Информация об исполнении  бюджета МО "Город Майкоп"
 на 1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</si>
</sst>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.0"/>
    <numFmt numFmtId="166" formatCode="dd\.mm\.yy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46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11" fillId="8" borderId="1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/>
    <xf numFmtId="0" fontId="11" fillId="8" borderId="1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11" fillId="0" borderId="0" applyFont="0" applyFill="0" applyBorder="0" applyAlignment="0" applyProtection="0"/>
    <xf numFmtId="4" fontId="28" fillId="0" borderId="5">
      <alignment horizontal="right"/>
    </xf>
    <xf numFmtId="4" fontId="28" fillId="0" borderId="9">
      <alignment horizontal="right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  <xf numFmtId="0" fontId="30" fillId="0" borderId="0"/>
    <xf numFmtId="0" fontId="34" fillId="0" borderId="0"/>
    <xf numFmtId="0" fontId="31" fillId="0" borderId="0">
      <alignment horizontal="center" wrapText="1"/>
    </xf>
    <xf numFmtId="0" fontId="36" fillId="0" borderId="27"/>
    <xf numFmtId="0" fontId="36" fillId="0" borderId="0"/>
    <xf numFmtId="0" fontId="33" fillId="0" borderId="0"/>
    <xf numFmtId="0" fontId="31" fillId="0" borderId="0">
      <alignment horizontal="left" wrapText="1"/>
    </xf>
    <xf numFmtId="0" fontId="37" fillId="0" borderId="0"/>
    <xf numFmtId="0" fontId="36" fillId="0" borderId="32"/>
    <xf numFmtId="0" fontId="33" fillId="0" borderId="34"/>
    <xf numFmtId="0" fontId="32" fillId="0" borderId="0">
      <alignment horizontal="left"/>
    </xf>
    <xf numFmtId="0" fontId="38" fillId="0" borderId="0">
      <alignment horizontal="center" vertical="top"/>
    </xf>
    <xf numFmtId="49" fontId="39" fillId="0" borderId="35">
      <alignment horizontal="right"/>
    </xf>
    <xf numFmtId="0" fontId="33" fillId="0" borderId="36"/>
    <xf numFmtId="49" fontId="33" fillId="0" borderId="0"/>
    <xf numFmtId="49" fontId="32" fillId="0" borderId="0">
      <alignment horizontal="right"/>
    </xf>
    <xf numFmtId="0" fontId="32" fillId="0" borderId="0"/>
    <xf numFmtId="0" fontId="32" fillId="0" borderId="35">
      <alignment horizontal="right"/>
    </xf>
    <xf numFmtId="49" fontId="32" fillId="0" borderId="0"/>
    <xf numFmtId="0" fontId="32" fillId="0" borderId="0">
      <alignment horizontal="right"/>
    </xf>
    <xf numFmtId="0" fontId="32" fillId="0" borderId="33">
      <alignment horizontal="left"/>
    </xf>
    <xf numFmtId="49" fontId="32" fillId="0" borderId="33"/>
    <xf numFmtId="0" fontId="40" fillId="0" borderId="0"/>
    <xf numFmtId="0" fontId="40" fillId="0" borderId="37"/>
    <xf numFmtId="49" fontId="32" fillId="0" borderId="5">
      <alignment horizontal="center" vertical="center" wrapText="1"/>
    </xf>
    <xf numFmtId="49" fontId="32" fillId="0" borderId="23">
      <alignment horizontal="center" vertical="center" wrapText="1"/>
    </xf>
    <xf numFmtId="0" fontId="32" fillId="0" borderId="38">
      <alignment horizontal="left" wrapText="1"/>
    </xf>
    <xf numFmtId="49" fontId="32" fillId="0" borderId="39">
      <alignment horizontal="center" wrapText="1"/>
    </xf>
    <xf numFmtId="49" fontId="32" fillId="0" borderId="40">
      <alignment horizontal="center"/>
    </xf>
    <xf numFmtId="4" fontId="32" fillId="0" borderId="5">
      <alignment horizontal="right"/>
    </xf>
    <xf numFmtId="0" fontId="32" fillId="0" borderId="41">
      <alignment horizontal="left" wrapText="1"/>
    </xf>
    <xf numFmtId="4" fontId="32" fillId="0" borderId="41">
      <alignment horizontal="right"/>
    </xf>
    <xf numFmtId="0" fontId="32" fillId="0" borderId="42">
      <alignment horizontal="left" wrapText="1" indent="1"/>
    </xf>
    <xf numFmtId="49" fontId="32" fillId="0" borderId="43">
      <alignment horizontal="center" wrapText="1"/>
    </xf>
    <xf numFmtId="49" fontId="32" fillId="0" borderId="8">
      <alignment horizontal="center"/>
    </xf>
    <xf numFmtId="49" fontId="32" fillId="0" borderId="44">
      <alignment horizontal="center"/>
    </xf>
    <xf numFmtId="0" fontId="32" fillId="0" borderId="45">
      <alignment horizontal="left" wrapText="1" indent="2"/>
    </xf>
    <xf numFmtId="49" fontId="32" fillId="0" borderId="46">
      <alignment horizontal="center"/>
    </xf>
    <xf numFmtId="49" fontId="32" fillId="0" borderId="5">
      <alignment horizontal="center"/>
    </xf>
    <xf numFmtId="0" fontId="32" fillId="0" borderId="37"/>
    <xf numFmtId="0" fontId="32" fillId="34" borderId="37"/>
    <xf numFmtId="0" fontId="32" fillId="0" borderId="0">
      <alignment horizontal="left" wrapText="1"/>
    </xf>
    <xf numFmtId="49" fontId="32" fillId="0" borderId="0">
      <alignment horizontal="center" wrapText="1"/>
    </xf>
    <xf numFmtId="49" fontId="32" fillId="0" borderId="0">
      <alignment horizontal="center"/>
    </xf>
    <xf numFmtId="0" fontId="32" fillId="0" borderId="27">
      <alignment horizontal="left"/>
    </xf>
    <xf numFmtId="49" fontId="32" fillId="0" borderId="27"/>
    <xf numFmtId="0" fontId="32" fillId="0" borderId="27"/>
    <xf numFmtId="0" fontId="33" fillId="0" borderId="27"/>
    <xf numFmtId="0" fontId="32" fillId="0" borderId="47">
      <alignment horizontal="left" wrapText="1"/>
    </xf>
    <xf numFmtId="49" fontId="32" fillId="0" borderId="9">
      <alignment horizontal="center" wrapText="1"/>
    </xf>
    <xf numFmtId="4" fontId="32" fillId="0" borderId="9">
      <alignment horizontal="right"/>
    </xf>
    <xf numFmtId="0" fontId="32" fillId="0" borderId="48">
      <alignment horizontal="left" wrapText="1"/>
    </xf>
    <xf numFmtId="4" fontId="32" fillId="0" borderId="21">
      <alignment horizontal="right"/>
    </xf>
    <xf numFmtId="49" fontId="32" fillId="0" borderId="46">
      <alignment horizontal="center" wrapText="1"/>
    </xf>
    <xf numFmtId="0" fontId="32" fillId="0" borderId="49">
      <alignment horizontal="left" wrapText="1" indent="1"/>
    </xf>
    <xf numFmtId="49" fontId="32" fillId="0" borderId="41">
      <alignment horizontal="center"/>
    </xf>
    <xf numFmtId="0" fontId="32" fillId="0" borderId="21">
      <alignment horizontal="left" wrapText="1" indent="2"/>
    </xf>
    <xf numFmtId="49" fontId="32" fillId="0" borderId="22">
      <alignment horizontal="center"/>
    </xf>
    <xf numFmtId="49" fontId="32" fillId="0" borderId="9">
      <alignment horizontal="center"/>
    </xf>
    <xf numFmtId="0" fontId="32" fillId="0" borderId="29"/>
    <xf numFmtId="0" fontId="32" fillId="0" borderId="50"/>
    <xf numFmtId="0" fontId="34" fillId="0" borderId="51">
      <alignment horizontal="left" wrapText="1"/>
    </xf>
    <xf numFmtId="0" fontId="32" fillId="0" borderId="52">
      <alignment horizontal="center" wrapText="1"/>
    </xf>
    <xf numFmtId="49" fontId="32" fillId="0" borderId="53">
      <alignment horizontal="center" wrapText="1"/>
    </xf>
    <xf numFmtId="4" fontId="32" fillId="0" borderId="40">
      <alignment horizontal="right"/>
    </xf>
    <xf numFmtId="0" fontId="34" fillId="0" borderId="41">
      <alignment horizontal="left" wrapText="1"/>
    </xf>
    <xf numFmtId="4" fontId="32" fillId="0" borderId="54">
      <alignment horizontal="right"/>
    </xf>
    <xf numFmtId="0" fontId="32" fillId="34" borderId="0"/>
    <xf numFmtId="0" fontId="32" fillId="0" borderId="0">
      <alignment horizontal="center" wrapText="1"/>
    </xf>
    <xf numFmtId="0" fontId="34" fillId="0" borderId="27"/>
    <xf numFmtId="49" fontId="32" fillId="0" borderId="27">
      <alignment horizontal="left"/>
    </xf>
    <xf numFmtId="0" fontId="32" fillId="0" borderId="42">
      <alignment horizontal="left" wrapText="1"/>
    </xf>
    <xf numFmtId="0" fontId="32" fillId="0" borderId="49">
      <alignment horizontal="left" wrapText="1"/>
    </xf>
    <xf numFmtId="0" fontId="33" fillId="0" borderId="55"/>
    <xf numFmtId="0" fontId="33" fillId="0" borderId="33"/>
    <xf numFmtId="0" fontId="32" fillId="0" borderId="47">
      <alignment horizontal="left" wrapText="1" indent="1"/>
    </xf>
    <xf numFmtId="49" fontId="32" fillId="0" borderId="22">
      <alignment horizontal="center" wrapText="1"/>
    </xf>
    <xf numFmtId="0" fontId="32" fillId="0" borderId="48">
      <alignment horizontal="left" wrapText="1" indent="1"/>
    </xf>
    <xf numFmtId="0" fontId="32" fillId="0" borderId="42">
      <alignment horizontal="left" wrapText="1" indent="2"/>
    </xf>
    <xf numFmtId="0" fontId="32" fillId="0" borderId="49">
      <alignment horizontal="left" wrapText="1" indent="2"/>
    </xf>
    <xf numFmtId="49" fontId="32" fillId="0" borderId="22">
      <alignment horizontal="left" wrapText="1"/>
    </xf>
    <xf numFmtId="49" fontId="32" fillId="0" borderId="21">
      <alignment horizontal="center"/>
    </xf>
    <xf numFmtId="0" fontId="32" fillId="0" borderId="48">
      <alignment horizontal="left" wrapText="1" indent="2"/>
    </xf>
    <xf numFmtId="49" fontId="32" fillId="0" borderId="22">
      <alignment horizontal="center" shrinkToFit="1"/>
    </xf>
    <xf numFmtId="49" fontId="32" fillId="0" borderId="9">
      <alignment horizontal="center" shrinkToFit="1"/>
    </xf>
    <xf numFmtId="49" fontId="32" fillId="0" borderId="5">
      <alignment horizontal="center" vertical="top" wrapText="1"/>
    </xf>
    <xf numFmtId="0" fontId="32" fillId="0" borderId="5">
      <alignment horizontal="center" vertical="top" wrapText="1"/>
    </xf>
    <xf numFmtId="0" fontId="34" fillId="0" borderId="45"/>
    <xf numFmtId="49" fontId="34" fillId="0" borderId="39">
      <alignment horizontal="center"/>
    </xf>
    <xf numFmtId="49" fontId="41" fillId="0" borderId="56">
      <alignment horizontal="left" vertical="center" wrapText="1"/>
    </xf>
    <xf numFmtId="49" fontId="34" fillId="0" borderId="46">
      <alignment horizontal="center" vertical="center" wrapText="1"/>
    </xf>
    <xf numFmtId="49" fontId="32" fillId="0" borderId="49">
      <alignment horizontal="left" vertical="center" wrapText="1" indent="2"/>
    </xf>
    <xf numFmtId="49" fontId="32" fillId="0" borderId="43">
      <alignment horizontal="center" vertical="center" wrapText="1"/>
    </xf>
    <xf numFmtId="0" fontId="32" fillId="0" borderId="8"/>
    <xf numFmtId="4" fontId="32" fillId="0" borderId="8">
      <alignment horizontal="right"/>
    </xf>
    <xf numFmtId="4" fontId="32" fillId="0" borderId="44">
      <alignment horizontal="right"/>
    </xf>
    <xf numFmtId="49" fontId="32" fillId="0" borderId="48">
      <alignment horizontal="left" vertical="center" wrapText="1" indent="3"/>
    </xf>
    <xf numFmtId="49" fontId="32" fillId="0" borderId="22">
      <alignment horizontal="center" vertical="center" wrapText="1"/>
    </xf>
    <xf numFmtId="49" fontId="32" fillId="0" borderId="56">
      <alignment horizontal="left" vertical="center" wrapText="1" indent="3"/>
    </xf>
    <xf numFmtId="49" fontId="32" fillId="0" borderId="46">
      <alignment horizontal="center" vertical="center" wrapText="1"/>
    </xf>
    <xf numFmtId="49" fontId="32" fillId="0" borderId="57">
      <alignment horizontal="left" vertical="center" wrapText="1" indent="3"/>
    </xf>
    <xf numFmtId="0" fontId="41" fillId="0" borderId="45">
      <alignment horizontal="left" vertical="center" wrapText="1"/>
    </xf>
    <xf numFmtId="0" fontId="34" fillId="0" borderId="33">
      <alignment horizontal="center" vertical="center" textRotation="90" wrapText="1"/>
    </xf>
    <xf numFmtId="49" fontId="32" fillId="0" borderId="33">
      <alignment horizontal="left" vertical="center" wrapText="1" indent="3"/>
    </xf>
    <xf numFmtId="49" fontId="32" fillId="0" borderId="33">
      <alignment horizontal="center" vertical="center" wrapText="1"/>
    </xf>
    <xf numFmtId="4" fontId="32" fillId="0" borderId="33">
      <alignment horizontal="right"/>
    </xf>
    <xf numFmtId="0" fontId="32" fillId="0" borderId="0">
      <alignment vertical="center"/>
    </xf>
    <xf numFmtId="49" fontId="32" fillId="0" borderId="0">
      <alignment horizontal="left" vertical="center" wrapText="1" indent="3"/>
    </xf>
    <xf numFmtId="49" fontId="32" fillId="0" borderId="0">
      <alignment horizontal="center" vertical="center" wrapText="1"/>
    </xf>
    <xf numFmtId="4" fontId="32" fillId="0" borderId="0">
      <alignment horizontal="right" shrinkToFit="1"/>
    </xf>
    <xf numFmtId="0" fontId="34" fillId="0" borderId="0">
      <alignment horizontal="center" vertical="center" textRotation="90" wrapText="1"/>
    </xf>
    <xf numFmtId="49" fontId="32" fillId="0" borderId="27">
      <alignment horizontal="left" vertical="center" wrapText="1" indent="3"/>
    </xf>
    <xf numFmtId="49" fontId="32" fillId="0" borderId="27">
      <alignment horizontal="center" vertical="center" wrapText="1"/>
    </xf>
    <xf numFmtId="4" fontId="32" fillId="0" borderId="27">
      <alignment horizontal="right"/>
    </xf>
    <xf numFmtId="49" fontId="34" fillId="0" borderId="39">
      <alignment horizontal="center" vertical="center" wrapText="1"/>
    </xf>
    <xf numFmtId="0" fontId="32" fillId="0" borderId="44"/>
    <xf numFmtId="49" fontId="32" fillId="0" borderId="58">
      <alignment horizontal="center" vertical="center" wrapText="1"/>
    </xf>
    <xf numFmtId="4" fontId="32" fillId="0" borderId="23">
      <alignment horizontal="right"/>
    </xf>
    <xf numFmtId="4" fontId="32" fillId="0" borderId="59">
      <alignment horizontal="right"/>
    </xf>
    <xf numFmtId="0" fontId="34" fillId="0" borderId="0">
      <alignment horizontal="center" vertical="center" textRotation="90"/>
    </xf>
    <xf numFmtId="49" fontId="41" fillId="0" borderId="45">
      <alignment horizontal="left" vertical="center" wrapText="1"/>
    </xf>
    <xf numFmtId="0" fontId="33" fillId="0" borderId="37"/>
    <xf numFmtId="0" fontId="32" fillId="0" borderId="39">
      <alignment horizontal="center" vertical="center"/>
    </xf>
    <xf numFmtId="0" fontId="32" fillId="0" borderId="56">
      <alignment horizontal="left" vertical="center" wrapText="1"/>
    </xf>
    <xf numFmtId="0" fontId="32" fillId="0" borderId="43">
      <alignment horizontal="center" vertical="center"/>
    </xf>
    <xf numFmtId="0" fontId="32" fillId="0" borderId="22">
      <alignment horizontal="center" vertical="center"/>
    </xf>
    <xf numFmtId="0" fontId="32" fillId="0" borderId="46">
      <alignment horizontal="center" vertical="center"/>
    </xf>
    <xf numFmtId="0" fontId="32" fillId="0" borderId="57">
      <alignment horizontal="left" vertical="center" wrapText="1"/>
    </xf>
    <xf numFmtId="49" fontId="41" fillId="0" borderId="60">
      <alignment horizontal="left" vertical="center" wrapText="1"/>
    </xf>
    <xf numFmtId="49" fontId="32" fillId="0" borderId="40">
      <alignment horizontal="center" vertical="center"/>
    </xf>
    <xf numFmtId="49" fontId="32" fillId="0" borderId="61">
      <alignment horizontal="left" vertical="center" wrapText="1"/>
    </xf>
    <xf numFmtId="49" fontId="32" fillId="0" borderId="8">
      <alignment horizontal="center" vertical="center"/>
    </xf>
    <xf numFmtId="49" fontId="32" fillId="0" borderId="9">
      <alignment horizontal="center" vertical="center"/>
    </xf>
    <xf numFmtId="49" fontId="32" fillId="0" borderId="5">
      <alignment horizontal="center" vertical="center"/>
    </xf>
    <xf numFmtId="49" fontId="32" fillId="0" borderId="62">
      <alignment horizontal="left" vertical="center" wrapText="1"/>
    </xf>
    <xf numFmtId="49" fontId="32" fillId="0" borderId="0">
      <alignment horizontal="left"/>
    </xf>
    <xf numFmtId="0" fontId="32" fillId="0" borderId="0">
      <alignment horizontal="center"/>
    </xf>
    <xf numFmtId="0" fontId="35" fillId="0" borderId="27">
      <alignment wrapText="1"/>
    </xf>
    <xf numFmtId="0" fontId="35" fillId="0" borderId="33">
      <alignment wrapText="1"/>
    </xf>
    <xf numFmtId="0" fontId="32" fillId="0" borderId="33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35" borderId="0"/>
    <xf numFmtId="0" fontId="33" fillId="35" borderId="27"/>
    <xf numFmtId="49" fontId="32" fillId="0" borderId="5">
      <alignment horizontal="center" vertical="center" wrapText="1"/>
    </xf>
    <xf numFmtId="0" fontId="33" fillId="35" borderId="29"/>
    <xf numFmtId="0" fontId="33" fillId="35" borderId="63"/>
    <xf numFmtId="0" fontId="31" fillId="0" borderId="0">
      <alignment horizontal="center" wrapText="1"/>
    </xf>
    <xf numFmtId="0" fontId="32" fillId="0" borderId="27">
      <alignment wrapText="1"/>
    </xf>
    <xf numFmtId="0" fontId="32" fillId="0" borderId="29">
      <alignment wrapText="1"/>
    </xf>
    <xf numFmtId="0" fontId="33" fillId="35" borderId="64"/>
    <xf numFmtId="0" fontId="33" fillId="35" borderId="33"/>
    <xf numFmtId="0" fontId="33" fillId="35" borderId="65"/>
    <xf numFmtId="0" fontId="32" fillId="0" borderId="0">
      <alignment horizontal="left"/>
    </xf>
    <xf numFmtId="49" fontId="32" fillId="0" borderId="5">
      <alignment horizontal="center" vertical="center" wrapText="1"/>
    </xf>
    <xf numFmtId="0" fontId="33" fillId="35" borderId="66"/>
    <xf numFmtId="0" fontId="32" fillId="0" borderId="23">
      <alignment horizontal="center"/>
    </xf>
    <xf numFmtId="49" fontId="33" fillId="0" borderId="24">
      <alignment horizontal="center"/>
    </xf>
    <xf numFmtId="166" fontId="32" fillId="0" borderId="25">
      <alignment horizontal="center"/>
    </xf>
    <xf numFmtId="0" fontId="32" fillId="0" borderId="26">
      <alignment horizontal="center"/>
    </xf>
    <xf numFmtId="49" fontId="32" fillId="0" borderId="28">
      <alignment horizontal="center"/>
    </xf>
    <xf numFmtId="49" fontId="32" fillId="0" borderId="25">
      <alignment horizontal="center"/>
    </xf>
    <xf numFmtId="0" fontId="32" fillId="0" borderId="25">
      <alignment horizontal="center"/>
    </xf>
    <xf numFmtId="49" fontId="32" fillId="0" borderId="30">
      <alignment horizontal="center"/>
    </xf>
    <xf numFmtId="0" fontId="33" fillId="35" borderId="37"/>
    <xf numFmtId="49" fontId="32" fillId="0" borderId="0">
      <alignment horizontal="right"/>
    </xf>
    <xf numFmtId="0" fontId="32" fillId="0" borderId="0">
      <alignment horizontal="center"/>
    </xf>
    <xf numFmtId="0" fontId="34" fillId="0" borderId="0">
      <alignment horizontal="center"/>
    </xf>
    <xf numFmtId="0" fontId="34" fillId="0" borderId="31">
      <alignment horizontal="center" vertical="center" textRotation="90" wrapText="1"/>
    </xf>
    <xf numFmtId="0" fontId="34" fillId="0" borderId="32">
      <alignment horizontal="center" vertical="center" textRotation="90" wrapText="1"/>
    </xf>
    <xf numFmtId="0" fontId="34" fillId="0" borderId="32">
      <alignment horizontal="center" vertical="center" textRotation="90"/>
    </xf>
    <xf numFmtId="0" fontId="34" fillId="0" borderId="5">
      <alignment horizontal="center" vertical="center" textRotation="90"/>
    </xf>
    <xf numFmtId="0" fontId="35" fillId="0" borderId="5">
      <alignment wrapText="1"/>
    </xf>
    <xf numFmtId="0" fontId="32" fillId="0" borderId="5">
      <alignment horizontal="center" vertical="top" wrapText="1"/>
    </xf>
    <xf numFmtId="49" fontId="32" fillId="0" borderId="27">
      <alignment horizontal="center"/>
    </xf>
    <xf numFmtId="0" fontId="32" fillId="0" borderId="33">
      <alignment horizontal="center"/>
    </xf>
    <xf numFmtId="49" fontId="32" fillId="0" borderId="27"/>
    <xf numFmtId="0" fontId="32" fillId="0" borderId="5">
      <alignment horizontal="center" vertical="top"/>
    </xf>
    <xf numFmtId="0" fontId="32" fillId="0" borderId="27">
      <alignment horizontal="center"/>
    </xf>
    <xf numFmtId="49" fontId="32" fillId="0" borderId="33">
      <alignment horizontal="center"/>
    </xf>
    <xf numFmtId="0" fontId="32" fillId="0" borderId="5">
      <alignment horizontal="center" vertical="top"/>
    </xf>
  </cellStyleXfs>
  <cellXfs count="62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5" fontId="1" fillId="0" borderId="7" xfId="0" applyNumberFormat="1" applyFont="1" applyFill="1" applyBorder="1" applyAlignment="1"/>
    <xf numFmtId="165" fontId="1" fillId="0" borderId="7" xfId="0" applyNumberFormat="1" applyFont="1" applyFill="1" applyBorder="1"/>
    <xf numFmtId="165" fontId="9" fillId="0" borderId="5" xfId="57" applyNumberFormat="1" applyFont="1" applyFill="1" applyProtection="1">
      <alignment horizontal="right"/>
      <protection locked="0"/>
    </xf>
    <xf numFmtId="165" fontId="3" fillId="0" borderId="5" xfId="56" applyNumberFormat="1" applyFont="1" applyFill="1" applyBorder="1" applyAlignment="1">
      <alignment horizontal="right"/>
    </xf>
    <xf numFmtId="0" fontId="1" fillId="36" borderId="0" xfId="0" applyFont="1" applyFill="1"/>
    <xf numFmtId="0" fontId="2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 wrapText="1"/>
    </xf>
    <xf numFmtId="0" fontId="2" fillId="37" borderId="7" xfId="0" applyFont="1" applyFill="1" applyBorder="1" applyAlignment="1">
      <alignment horizontal="center" wrapText="1"/>
    </xf>
    <xf numFmtId="165" fontId="2" fillId="37" borderId="7" xfId="0" applyNumberFormat="1" applyFont="1" applyFill="1" applyBorder="1"/>
    <xf numFmtId="165" fontId="8" fillId="37" borderId="0" xfId="0" applyNumberFormat="1" applyFont="1" applyFill="1" applyBorder="1"/>
    <xf numFmtId="165" fontId="8" fillId="37" borderId="1" xfId="0" applyNumberFormat="1" applyFont="1" applyFill="1" applyBorder="1" applyAlignment="1">
      <alignment horizontal="right"/>
    </xf>
    <xf numFmtId="0" fontId="2" fillId="37" borderId="1" xfId="0" applyFont="1" applyFill="1" applyBorder="1" applyAlignment="1">
      <alignment horizontal="center" wrapText="1"/>
    </xf>
    <xf numFmtId="165" fontId="2" fillId="37" borderId="1" xfId="0" applyNumberFormat="1" applyFont="1" applyFill="1" applyBorder="1" applyAlignment="1">
      <alignment wrapText="1"/>
    </xf>
    <xf numFmtId="165" fontId="8" fillId="37" borderId="1" xfId="0" applyNumberFormat="1" applyFont="1" applyFill="1" applyBorder="1" applyAlignment="1">
      <alignment wrapText="1"/>
    </xf>
    <xf numFmtId="0" fontId="1" fillId="37" borderId="1" xfId="0" applyFont="1" applyFill="1" applyBorder="1" applyAlignment="1">
      <alignment wrapText="1"/>
    </xf>
    <xf numFmtId="165" fontId="3" fillId="37" borderId="5" xfId="0" applyNumberFormat="1" applyFont="1" applyFill="1" applyBorder="1" applyAlignment="1">
      <alignment horizontal="right"/>
    </xf>
    <xf numFmtId="165" fontId="9" fillId="37" borderId="6" xfId="0" applyNumberFormat="1" applyFont="1" applyFill="1" applyBorder="1" applyAlignment="1">
      <alignment horizontal="right"/>
    </xf>
    <xf numFmtId="165" fontId="9" fillId="37" borderId="1" xfId="0" applyNumberFormat="1" applyFont="1" applyFill="1" applyBorder="1" applyAlignment="1">
      <alignment horizontal="right"/>
    </xf>
    <xf numFmtId="165" fontId="1" fillId="37" borderId="1" xfId="0" applyNumberFormat="1" applyFont="1" applyFill="1" applyBorder="1"/>
    <xf numFmtId="165" fontId="9" fillId="37" borderId="1" xfId="0" applyNumberFormat="1" applyFont="1" applyFill="1" applyBorder="1"/>
    <xf numFmtId="0" fontId="6" fillId="37" borderId="1" xfId="0" applyFont="1" applyFill="1" applyBorder="1" applyAlignment="1">
      <alignment wrapText="1"/>
    </xf>
    <xf numFmtId="165" fontId="7" fillId="37" borderId="5" xfId="0" applyNumberFormat="1" applyFont="1" applyFill="1" applyBorder="1" applyAlignment="1">
      <alignment horizontal="right"/>
    </xf>
    <xf numFmtId="165" fontId="10" fillId="37" borderId="6" xfId="0" applyNumberFormat="1" applyFont="1" applyFill="1" applyBorder="1" applyAlignment="1">
      <alignment horizontal="right"/>
    </xf>
    <xf numFmtId="165" fontId="10" fillId="37" borderId="1" xfId="0" applyNumberFormat="1" applyFont="1" applyFill="1" applyBorder="1" applyAlignment="1">
      <alignment horizontal="right"/>
    </xf>
    <xf numFmtId="165" fontId="2" fillId="37" borderId="1" xfId="0" applyNumberFormat="1" applyFont="1" applyFill="1" applyBorder="1"/>
    <xf numFmtId="165" fontId="8" fillId="37" borderId="1" xfId="0" applyNumberFormat="1" applyFont="1" applyFill="1" applyBorder="1"/>
    <xf numFmtId="0" fontId="1" fillId="37" borderId="7" xfId="0" applyFont="1" applyFill="1" applyBorder="1" applyAlignment="1">
      <alignment wrapText="1"/>
    </xf>
    <xf numFmtId="165" fontId="3" fillId="37" borderId="8" xfId="0" applyNumberFormat="1" applyFont="1" applyFill="1" applyBorder="1" applyAlignment="1">
      <alignment horizontal="right"/>
    </xf>
    <xf numFmtId="165" fontId="9" fillId="37" borderId="10" xfId="0" applyNumberFormat="1" applyFont="1" applyFill="1" applyBorder="1" applyAlignment="1">
      <alignment horizontal="right"/>
    </xf>
    <xf numFmtId="165" fontId="9" fillId="37" borderId="11" xfId="0" applyNumberFormat="1" applyFont="1" applyFill="1" applyBorder="1" applyAlignment="1">
      <alignment horizontal="right"/>
    </xf>
    <xf numFmtId="165" fontId="3" fillId="37" borderId="7" xfId="0" applyNumberFormat="1" applyFont="1" applyFill="1" applyBorder="1" applyAlignment="1">
      <alignment horizontal="right"/>
    </xf>
    <xf numFmtId="165" fontId="9" fillId="37" borderId="7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7" borderId="2" xfId="0" applyFont="1" applyFill="1" applyBorder="1" applyAlignment="1">
      <alignment horizontal="center"/>
    </xf>
    <xf numFmtId="0" fontId="2" fillId="37" borderId="3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4" fontId="3" fillId="0" borderId="9" xfId="112" applyNumberFormat="1" applyFont="1" applyProtection="1">
      <alignment horizontal="right"/>
    </xf>
    <xf numFmtId="4" fontId="3" fillId="0" borderId="5" xfId="91" applyNumberFormat="1" applyFont="1" applyProtection="1">
      <alignment horizontal="right"/>
    </xf>
  </cellXfs>
  <cellStyles count="246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4"/>
    <cellStyle name="col" xfId="203"/>
    <cellStyle name="style0" xfId="205"/>
    <cellStyle name="td" xfId="206"/>
    <cellStyle name="tr" xfId="202"/>
    <cellStyle name="xl100" xfId="58"/>
    <cellStyle name="xl100 2" xfId="112"/>
    <cellStyle name="xl101" xfId="126"/>
    <cellStyle name="xl102" xfId="230"/>
    <cellStyle name="xl103" xfId="113"/>
    <cellStyle name="xl104" xfId="116"/>
    <cellStyle name="xl105" xfId="127"/>
    <cellStyle name="xl106" xfId="129"/>
    <cellStyle name="xl107" xfId="108"/>
    <cellStyle name="xl108" xfId="231"/>
    <cellStyle name="xl109" xfId="109"/>
    <cellStyle name="xl110" xfId="114"/>
    <cellStyle name="xl111" xfId="117"/>
    <cellStyle name="xl112" xfId="128"/>
    <cellStyle name="xl113" xfId="232"/>
    <cellStyle name="xl114" xfId="131"/>
    <cellStyle name="xl115" xfId="133"/>
    <cellStyle name="xl116" xfId="137"/>
    <cellStyle name="xl117" xfId="140"/>
    <cellStyle name="xl118" xfId="144"/>
    <cellStyle name="xl119" xfId="130"/>
    <cellStyle name="xl120" xfId="132"/>
    <cellStyle name="xl121" xfId="138"/>
    <cellStyle name="xl122" xfId="142"/>
    <cellStyle name="xl123" xfId="145"/>
    <cellStyle name="xl124" xfId="146"/>
    <cellStyle name="xl125" xfId="134"/>
    <cellStyle name="xl126" xfId="139"/>
    <cellStyle name="xl127" xfId="141"/>
    <cellStyle name="xl128" xfId="135"/>
    <cellStyle name="xl129" xfId="136"/>
    <cellStyle name="xl130" xfId="143"/>
    <cellStyle name="xl131" xfId="233"/>
    <cellStyle name="xl132" xfId="164"/>
    <cellStyle name="xl133" xfId="168"/>
    <cellStyle name="xl134" xfId="172"/>
    <cellStyle name="xl135" xfId="234"/>
    <cellStyle name="xl136" xfId="181"/>
    <cellStyle name="xl137" xfId="235"/>
    <cellStyle name="xl138" xfId="236"/>
    <cellStyle name="xl139" xfId="199"/>
    <cellStyle name="xl140" xfId="237"/>
    <cellStyle name="xl141" xfId="200"/>
    <cellStyle name="xl142" xfId="238"/>
    <cellStyle name="xl143" xfId="149"/>
    <cellStyle name="xl144" xfId="151"/>
    <cellStyle name="xl145" xfId="153"/>
    <cellStyle name="xl146" xfId="158"/>
    <cellStyle name="xl147" xfId="160"/>
    <cellStyle name="xl148" xfId="162"/>
    <cellStyle name="xl149" xfId="163"/>
    <cellStyle name="xl150" xfId="165"/>
    <cellStyle name="xl151" xfId="169"/>
    <cellStyle name="xl152" xfId="173"/>
    <cellStyle name="xl153" xfId="182"/>
    <cellStyle name="xl154" xfId="185"/>
    <cellStyle name="xl155" xfId="189"/>
    <cellStyle name="xl156" xfId="190"/>
    <cellStyle name="xl157" xfId="192"/>
    <cellStyle name="xl158" xfId="196"/>
    <cellStyle name="xl159" xfId="150"/>
    <cellStyle name="xl160" xfId="152"/>
    <cellStyle name="xl161" xfId="154"/>
    <cellStyle name="xl162" xfId="159"/>
    <cellStyle name="xl163" xfId="161"/>
    <cellStyle name="xl164" xfId="166"/>
    <cellStyle name="xl165" xfId="170"/>
    <cellStyle name="xl166" xfId="174"/>
    <cellStyle name="xl167" xfId="176"/>
    <cellStyle name="xl168" xfId="178"/>
    <cellStyle name="xl169" xfId="183"/>
    <cellStyle name="xl170" xfId="184"/>
    <cellStyle name="xl171" xfId="186"/>
    <cellStyle name="xl172" xfId="187"/>
    <cellStyle name="xl173" xfId="188"/>
    <cellStyle name="xl174" xfId="191"/>
    <cellStyle name="xl175" xfId="193"/>
    <cellStyle name="xl176" xfId="194"/>
    <cellStyle name="xl177" xfId="195"/>
    <cellStyle name="xl178" xfId="239"/>
    <cellStyle name="xl179" xfId="240"/>
    <cellStyle name="xl180" xfId="198"/>
    <cellStyle name="xl181" xfId="241"/>
    <cellStyle name="xl182" xfId="242"/>
    <cellStyle name="xl183" xfId="147"/>
    <cellStyle name="xl184" xfId="155"/>
    <cellStyle name="xl185" xfId="167"/>
    <cellStyle name="xl186" xfId="171"/>
    <cellStyle name="xl187" xfId="175"/>
    <cellStyle name="xl188" xfId="179"/>
    <cellStyle name="xl189" xfId="201"/>
    <cellStyle name="xl190" xfId="148"/>
    <cellStyle name="xl191" xfId="243"/>
    <cellStyle name="xl192" xfId="244"/>
    <cellStyle name="xl193" xfId="197"/>
    <cellStyle name="xl194" xfId="156"/>
    <cellStyle name="xl195" xfId="245"/>
    <cellStyle name="xl196" xfId="157"/>
    <cellStyle name="xl197" xfId="177"/>
    <cellStyle name="xl198" xfId="180"/>
    <cellStyle name="xl21" xfId="207"/>
    <cellStyle name="xl22" xfId="63"/>
    <cellStyle name="xl23" xfId="69"/>
    <cellStyle name="xl24" xfId="72"/>
    <cellStyle name="xl25" xfId="78"/>
    <cellStyle name="xl26" xfId="84"/>
    <cellStyle name="xl27" xfId="67"/>
    <cellStyle name="xl28" xfId="208"/>
    <cellStyle name="xl29" xfId="209"/>
    <cellStyle name="xl30" xfId="86"/>
    <cellStyle name="xl31" xfId="210"/>
    <cellStyle name="xl32" xfId="88"/>
    <cellStyle name="xl33" xfId="94"/>
    <cellStyle name="xl34" xfId="98"/>
    <cellStyle name="xl35" xfId="211"/>
    <cellStyle name="xl36" xfId="212"/>
    <cellStyle name="xl37" xfId="73"/>
    <cellStyle name="xl38" xfId="213"/>
    <cellStyle name="xl39" xfId="214"/>
    <cellStyle name="xl40" xfId="82"/>
    <cellStyle name="xl41" xfId="215"/>
    <cellStyle name="xl42" xfId="89"/>
    <cellStyle name="xl43" xfId="95"/>
    <cellStyle name="xl44" xfId="99"/>
    <cellStyle name="xl45" xfId="216"/>
    <cellStyle name="xl46" xfId="217"/>
    <cellStyle name="xl47" xfId="101"/>
    <cellStyle name="xl48" xfId="218"/>
    <cellStyle name="xl49" xfId="83"/>
    <cellStyle name="xl50" xfId="80"/>
    <cellStyle name="xl51" xfId="90"/>
    <cellStyle name="xl52" xfId="96"/>
    <cellStyle name="xl53" xfId="100"/>
    <cellStyle name="xl54" xfId="219"/>
    <cellStyle name="xl55" xfId="87"/>
    <cellStyle name="xl56" xfId="220"/>
    <cellStyle name="xl57" xfId="57"/>
    <cellStyle name="xl57 2" xfId="91"/>
    <cellStyle name="xl58" xfId="102"/>
    <cellStyle name="xl59" xfId="64"/>
    <cellStyle name="xl60" xfId="70"/>
    <cellStyle name="xl61" xfId="74"/>
    <cellStyle name="xl62" xfId="79"/>
    <cellStyle name="xl63" xfId="65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85"/>
    <cellStyle name="xl73" xfId="66"/>
    <cellStyle name="xl74" xfId="71"/>
    <cellStyle name="xl75" xfId="75"/>
    <cellStyle name="xl76" xfId="92"/>
    <cellStyle name="xl77" xfId="97"/>
    <cellStyle name="xl78" xfId="68"/>
    <cellStyle name="xl79" xfId="76"/>
    <cellStyle name="xl80" xfId="81"/>
    <cellStyle name="xl81" xfId="77"/>
    <cellStyle name="xl82" xfId="93"/>
    <cellStyle name="xl83" xfId="103"/>
    <cellStyle name="xl84" xfId="106"/>
    <cellStyle name="xl85" xfId="110"/>
    <cellStyle name="xl86" xfId="121"/>
    <cellStyle name="xl87" xfId="123"/>
    <cellStyle name="xl88" xfId="59"/>
    <cellStyle name="xl88 2" xfId="118"/>
    <cellStyle name="xl89" xfId="104"/>
    <cellStyle name="xl90" xfId="115"/>
    <cellStyle name="xl91" xfId="122"/>
    <cellStyle name="xl92" xfId="124"/>
    <cellStyle name="xl93" xfId="229"/>
    <cellStyle name="xl94" xfId="60"/>
    <cellStyle name="xl94 2" xfId="119"/>
    <cellStyle name="xl95" xfId="105"/>
    <cellStyle name="xl96" xfId="111"/>
    <cellStyle name="xl97" xfId="125"/>
    <cellStyle name="xl98" xfId="61"/>
    <cellStyle name="xl98 2" xfId="120"/>
    <cellStyle name="xl99" xfId="10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G35" sqref="G35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59" t="s">
        <v>54</v>
      </c>
      <c r="B1" s="59"/>
      <c r="C1" s="59"/>
      <c r="D1" s="59"/>
    </row>
    <row r="2" spans="1:6" ht="15" customHeight="1" x14ac:dyDescent="0.25">
      <c r="A2" s="26"/>
      <c r="B2" s="26"/>
      <c r="C2" s="26"/>
      <c r="D2" s="26" t="s">
        <v>2</v>
      </c>
    </row>
    <row r="3" spans="1:6" s="4" customFormat="1" ht="49.2" customHeight="1" x14ac:dyDescent="0.3">
      <c r="A3" s="27" t="s">
        <v>33</v>
      </c>
      <c r="B3" s="28" t="s">
        <v>53</v>
      </c>
      <c r="C3" s="28" t="s">
        <v>0</v>
      </c>
      <c r="D3" s="28" t="s">
        <v>1</v>
      </c>
    </row>
    <row r="4" spans="1:6" x14ac:dyDescent="0.25">
      <c r="A4" s="56" t="s">
        <v>8</v>
      </c>
      <c r="B4" s="57"/>
      <c r="C4" s="57"/>
      <c r="D4" s="58"/>
    </row>
    <row r="5" spans="1:6" ht="15.6" customHeight="1" x14ac:dyDescent="0.25">
      <c r="A5" s="29" t="s">
        <v>40</v>
      </c>
      <c r="B5" s="30">
        <f>B6+B16</f>
        <v>1204931.1000000001</v>
      </c>
      <c r="C5" s="31">
        <f>C6+C16</f>
        <v>750196.5</v>
      </c>
      <c r="D5" s="32">
        <f t="shared" ref="D5:D10" si="0">C5/B5*100</f>
        <v>62.26053091334434</v>
      </c>
    </row>
    <row r="6" spans="1:6" x14ac:dyDescent="0.25">
      <c r="A6" s="33" t="s">
        <v>24</v>
      </c>
      <c r="B6" s="34">
        <f>B7+B8+B9+B10+B15</f>
        <v>1009386</v>
      </c>
      <c r="C6" s="35">
        <f>C7+C8+C9+C10+C15</f>
        <v>642591.1</v>
      </c>
      <c r="D6" s="32">
        <f t="shared" si="0"/>
        <v>63.661582387708961</v>
      </c>
    </row>
    <row r="7" spans="1:6" x14ac:dyDescent="0.25">
      <c r="A7" s="36" t="s">
        <v>3</v>
      </c>
      <c r="B7" s="37">
        <v>535107</v>
      </c>
      <c r="C7" s="38">
        <v>323061.8</v>
      </c>
      <c r="D7" s="39">
        <f t="shared" si="0"/>
        <v>60.373308515866917</v>
      </c>
    </row>
    <row r="8" spans="1:6" ht="30" customHeight="1" x14ac:dyDescent="0.25">
      <c r="A8" s="36" t="s">
        <v>4</v>
      </c>
      <c r="B8" s="37">
        <v>20854</v>
      </c>
      <c r="C8" s="38">
        <v>18227.8</v>
      </c>
      <c r="D8" s="39">
        <f t="shared" si="0"/>
        <v>87.406732521338824</v>
      </c>
    </row>
    <row r="9" spans="1:6" ht="19.95" customHeight="1" x14ac:dyDescent="0.25">
      <c r="A9" s="36" t="s">
        <v>51</v>
      </c>
      <c r="B9" s="37">
        <v>243157</v>
      </c>
      <c r="C9" s="38">
        <v>179936.1</v>
      </c>
      <c r="D9" s="39">
        <f t="shared" si="0"/>
        <v>73.999967099446039</v>
      </c>
    </row>
    <row r="10" spans="1:6" ht="19.95" customHeight="1" x14ac:dyDescent="0.25">
      <c r="A10" s="36" t="s">
        <v>29</v>
      </c>
      <c r="B10" s="37">
        <f>SUM(B12:B14)</f>
        <v>183586</v>
      </c>
      <c r="C10" s="37">
        <f>SUM(C12:C14)</f>
        <v>103295.6</v>
      </c>
      <c r="D10" s="39">
        <f t="shared" si="0"/>
        <v>56.265510441972701</v>
      </c>
    </row>
    <row r="11" spans="1:6" ht="17.399999999999999" customHeight="1" x14ac:dyDescent="0.25">
      <c r="A11" s="36" t="s">
        <v>30</v>
      </c>
      <c r="B11" s="40"/>
      <c r="C11" s="41"/>
      <c r="D11" s="41"/>
    </row>
    <row r="12" spans="1:6" x14ac:dyDescent="0.25">
      <c r="A12" s="42" t="s">
        <v>37</v>
      </c>
      <c r="B12" s="43">
        <v>19360</v>
      </c>
      <c r="C12" s="44">
        <v>2306.4</v>
      </c>
      <c r="D12" s="45">
        <f t="shared" ref="D12:D28" si="1">C12/B12*100</f>
        <v>11.913223140495868</v>
      </c>
      <c r="F12" s="5"/>
    </row>
    <row r="13" spans="1:6" x14ac:dyDescent="0.25">
      <c r="A13" s="42" t="s">
        <v>32</v>
      </c>
      <c r="B13" s="43">
        <v>76397</v>
      </c>
      <c r="C13" s="44">
        <v>54310.2</v>
      </c>
      <c r="D13" s="45">
        <f t="shared" si="1"/>
        <v>71.089440684843638</v>
      </c>
      <c r="F13" s="5"/>
    </row>
    <row r="14" spans="1:6" x14ac:dyDescent="0.25">
      <c r="A14" s="42" t="s">
        <v>38</v>
      </c>
      <c r="B14" s="43">
        <v>87829</v>
      </c>
      <c r="C14" s="44">
        <v>46679</v>
      </c>
      <c r="D14" s="45">
        <f t="shared" si="1"/>
        <v>53.147593619419553</v>
      </c>
      <c r="F14" s="5"/>
    </row>
    <row r="15" spans="1:6" x14ac:dyDescent="0.25">
      <c r="A15" s="36" t="s">
        <v>52</v>
      </c>
      <c r="B15" s="40">
        <f>1529+25153</f>
        <v>26682</v>
      </c>
      <c r="C15" s="41">
        <v>18069.8</v>
      </c>
      <c r="D15" s="41">
        <f t="shared" si="1"/>
        <v>67.722809384603849</v>
      </c>
      <c r="F15" s="5"/>
    </row>
    <row r="16" spans="1:6" x14ac:dyDescent="0.25">
      <c r="A16" s="33" t="s">
        <v>25</v>
      </c>
      <c r="B16" s="46">
        <f>SUM(B17:B23)</f>
        <v>195545.1</v>
      </c>
      <c r="C16" s="47">
        <f>SUM(C17:C23)</f>
        <v>107605.40000000001</v>
      </c>
      <c r="D16" s="32">
        <f t="shared" si="1"/>
        <v>55.028430781441216</v>
      </c>
    </row>
    <row r="17" spans="1:7" ht="41.4" x14ac:dyDescent="0.25">
      <c r="A17" s="36" t="s">
        <v>26</v>
      </c>
      <c r="B17" s="37">
        <v>71338</v>
      </c>
      <c r="C17" s="38">
        <v>45328.3</v>
      </c>
      <c r="D17" s="39">
        <f t="shared" si="1"/>
        <v>63.540188959600776</v>
      </c>
    </row>
    <row r="18" spans="1:7" ht="18" customHeight="1" x14ac:dyDescent="0.25">
      <c r="A18" s="36" t="s">
        <v>27</v>
      </c>
      <c r="B18" s="37">
        <v>2150</v>
      </c>
      <c r="C18" s="38">
        <v>5206</v>
      </c>
      <c r="D18" s="39">
        <f t="shared" si="1"/>
        <v>242.13953488372093</v>
      </c>
      <c r="G18" s="1"/>
    </row>
    <row r="19" spans="1:7" ht="30.75" customHeight="1" x14ac:dyDescent="0.25">
      <c r="A19" s="48" t="s">
        <v>39</v>
      </c>
      <c r="B19" s="37"/>
      <c r="C19" s="38">
        <v>1772</v>
      </c>
      <c r="D19" s="39"/>
      <c r="G19" s="1"/>
    </row>
    <row r="20" spans="1:7" ht="27" customHeight="1" x14ac:dyDescent="0.25">
      <c r="A20" s="36" t="s">
        <v>5</v>
      </c>
      <c r="B20" s="49">
        <v>95621.8</v>
      </c>
      <c r="C20" s="50">
        <v>35451.9</v>
      </c>
      <c r="D20" s="51">
        <f t="shared" si="1"/>
        <v>37.075123036797045</v>
      </c>
    </row>
    <row r="21" spans="1:7" ht="20.25" customHeight="1" x14ac:dyDescent="0.25">
      <c r="A21" s="36" t="s">
        <v>46</v>
      </c>
      <c r="B21" s="52">
        <v>3683.6</v>
      </c>
      <c r="C21" s="53">
        <v>3225.7</v>
      </c>
      <c r="D21" s="53">
        <f t="shared" si="1"/>
        <v>87.569225757411232</v>
      </c>
    </row>
    <row r="22" spans="1:7" ht="18.75" customHeight="1" x14ac:dyDescent="0.25">
      <c r="A22" s="48" t="s">
        <v>6</v>
      </c>
      <c r="B22" s="52">
        <v>22372.7</v>
      </c>
      <c r="C22" s="53">
        <v>16034.6</v>
      </c>
      <c r="D22" s="53">
        <f t="shared" si="1"/>
        <v>71.670383994779357</v>
      </c>
    </row>
    <row r="23" spans="1:7" x14ac:dyDescent="0.25">
      <c r="A23" s="36" t="s">
        <v>28</v>
      </c>
      <c r="B23" s="40">
        <v>379</v>
      </c>
      <c r="C23" s="41">
        <v>586.9</v>
      </c>
      <c r="D23" s="41">
        <f t="shared" si="1"/>
        <v>154.85488126649076</v>
      </c>
    </row>
    <row r="24" spans="1:7" x14ac:dyDescent="0.25">
      <c r="A24" s="6" t="s">
        <v>7</v>
      </c>
      <c r="B24" s="9">
        <f>SUM(B25:B30)</f>
        <v>1176878.8973999999</v>
      </c>
      <c r="C24" s="10">
        <f>SUM(C25:C30)</f>
        <v>844732.24333000008</v>
      </c>
      <c r="D24" s="11">
        <f t="shared" si="1"/>
        <v>71.777329442834841</v>
      </c>
    </row>
    <row r="25" spans="1:7" x14ac:dyDescent="0.25">
      <c r="A25" s="12" t="s">
        <v>41</v>
      </c>
      <c r="B25" s="61">
        <v>30209.376</v>
      </c>
      <c r="C25" s="61">
        <v>27601.626</v>
      </c>
      <c r="D25" s="11">
        <f t="shared" si="1"/>
        <v>91.367746225542689</v>
      </c>
      <c r="E25" s="5"/>
      <c r="F25" s="3"/>
    </row>
    <row r="26" spans="1:7" x14ac:dyDescent="0.25">
      <c r="A26" s="12" t="s">
        <v>43</v>
      </c>
      <c r="B26" s="61">
        <v>236358.76300000001</v>
      </c>
      <c r="C26" s="61">
        <v>188599.0987</v>
      </c>
      <c r="D26" s="11">
        <f t="shared" si="1"/>
        <v>79.793571563073371</v>
      </c>
      <c r="F26" s="3"/>
    </row>
    <row r="27" spans="1:7" x14ac:dyDescent="0.25">
      <c r="A27" s="12" t="s">
        <v>42</v>
      </c>
      <c r="B27" s="61">
        <v>858495.87840000005</v>
      </c>
      <c r="C27" s="61">
        <v>578068.87701000005</v>
      </c>
      <c r="D27" s="11">
        <f t="shared" si="1"/>
        <v>67.335078892558144</v>
      </c>
      <c r="F27" s="3"/>
    </row>
    <row r="28" spans="1:7" x14ac:dyDescent="0.25">
      <c r="A28" s="12" t="s">
        <v>44</v>
      </c>
      <c r="B28" s="61">
        <v>51814.879999999997</v>
      </c>
      <c r="C28" s="61">
        <v>51814.879999999997</v>
      </c>
      <c r="D28" s="11">
        <f t="shared" si="1"/>
        <v>100</v>
      </c>
      <c r="F28" s="3"/>
    </row>
    <row r="29" spans="1:7" ht="41.4" x14ac:dyDescent="0.25">
      <c r="A29" s="13" t="s">
        <v>47</v>
      </c>
      <c r="B29" s="25"/>
      <c r="C29" s="61">
        <v>2.65</v>
      </c>
      <c r="D29" s="11"/>
      <c r="F29" s="3"/>
    </row>
    <row r="30" spans="1:7" ht="48" customHeight="1" x14ac:dyDescent="0.25">
      <c r="A30" s="7" t="s">
        <v>45</v>
      </c>
      <c r="B30" s="25"/>
      <c r="C30" s="24">
        <v>-1354.8883800000001</v>
      </c>
      <c r="D30" s="11"/>
      <c r="F30" s="5"/>
    </row>
    <row r="31" spans="1:7" x14ac:dyDescent="0.25">
      <c r="A31" s="14" t="s">
        <v>31</v>
      </c>
      <c r="B31" s="8">
        <f>B24+B5</f>
        <v>2381809.9973999998</v>
      </c>
      <c r="C31" s="8">
        <f>C5+C24</f>
        <v>1594928.74333</v>
      </c>
      <c r="D31" s="8">
        <f>C31/B31*100</f>
        <v>66.962887260992062</v>
      </c>
    </row>
    <row r="32" spans="1:7" ht="17.399999999999999" customHeight="1" x14ac:dyDescent="0.25">
      <c r="A32" s="54" t="s">
        <v>9</v>
      </c>
      <c r="B32" s="54"/>
      <c r="C32" s="54"/>
      <c r="D32" s="54"/>
    </row>
    <row r="33" spans="1:6" x14ac:dyDescent="0.25">
      <c r="A33" s="7" t="s">
        <v>10</v>
      </c>
      <c r="B33" s="60">
        <v>176021.46059</v>
      </c>
      <c r="C33" s="60">
        <v>96936.984639999995</v>
      </c>
      <c r="D33" s="11">
        <f t="shared" ref="D33:D43" si="2">C33/B33*100</f>
        <v>55.071117075770424</v>
      </c>
      <c r="E33" s="5"/>
    </row>
    <row r="34" spans="1:6" ht="27.6" x14ac:dyDescent="0.25">
      <c r="A34" s="7" t="s">
        <v>11</v>
      </c>
      <c r="B34" s="60">
        <v>38894.320399999997</v>
      </c>
      <c r="C34" s="60">
        <v>27187.323670000002</v>
      </c>
      <c r="D34" s="11">
        <f t="shared" si="2"/>
        <v>69.900498042896785</v>
      </c>
    </row>
    <row r="35" spans="1:6" x14ac:dyDescent="0.25">
      <c r="A35" s="7" t="s">
        <v>12</v>
      </c>
      <c r="B35" s="60">
        <v>362435.99531999999</v>
      </c>
      <c r="C35" s="60">
        <v>202900.40356999999</v>
      </c>
      <c r="D35" s="11">
        <f t="shared" si="2"/>
        <v>55.982409636453546</v>
      </c>
    </row>
    <row r="36" spans="1:6" x14ac:dyDescent="0.25">
      <c r="A36" s="7" t="s">
        <v>13</v>
      </c>
      <c r="B36" s="60">
        <v>202487.88539000001</v>
      </c>
      <c r="C36" s="60">
        <v>116859.33136</v>
      </c>
      <c r="D36" s="11">
        <f t="shared" si="2"/>
        <v>57.71176440255875</v>
      </c>
    </row>
    <row r="37" spans="1:6" x14ac:dyDescent="0.25">
      <c r="A37" s="7" t="s">
        <v>14</v>
      </c>
      <c r="B37" s="60">
        <v>1317999.1922500001</v>
      </c>
      <c r="C37" s="60">
        <v>844513.10383000004</v>
      </c>
      <c r="D37" s="11">
        <f t="shared" si="2"/>
        <v>64.075388573516776</v>
      </c>
    </row>
    <row r="38" spans="1:6" x14ac:dyDescent="0.25">
      <c r="A38" s="7" t="s">
        <v>15</v>
      </c>
      <c r="B38" s="60">
        <v>109302.21686</v>
      </c>
      <c r="C38" s="60">
        <v>64966.09362</v>
      </c>
      <c r="D38" s="11">
        <f t="shared" si="2"/>
        <v>59.437123496966194</v>
      </c>
    </row>
    <row r="39" spans="1:6" x14ac:dyDescent="0.25">
      <c r="A39" s="7" t="s">
        <v>16</v>
      </c>
      <c r="B39" s="60">
        <v>202165.663</v>
      </c>
      <c r="C39" s="60">
        <v>138202.86609</v>
      </c>
      <c r="D39" s="11">
        <f t="shared" si="2"/>
        <v>68.361196475783331</v>
      </c>
    </row>
    <row r="40" spans="1:6" x14ac:dyDescent="0.25">
      <c r="A40" s="7" t="s">
        <v>17</v>
      </c>
      <c r="B40" s="60">
        <v>14114.319</v>
      </c>
      <c r="C40" s="60">
        <v>9755.6924299999991</v>
      </c>
      <c r="D40" s="11">
        <f>C40/B40*100</f>
        <v>69.119115346620688</v>
      </c>
    </row>
    <row r="41" spans="1:6" x14ac:dyDescent="0.25">
      <c r="A41" s="15" t="s">
        <v>18</v>
      </c>
      <c r="B41" s="60">
        <v>17956</v>
      </c>
      <c r="C41" s="60">
        <v>12205.06581</v>
      </c>
      <c r="D41" s="11">
        <f>C41/B41*100</f>
        <v>67.972075128090893</v>
      </c>
    </row>
    <row r="42" spans="1:6" ht="27.6" x14ac:dyDescent="0.25">
      <c r="A42" s="7" t="s">
        <v>19</v>
      </c>
      <c r="B42" s="60">
        <v>54059.444389999997</v>
      </c>
      <c r="C42" s="60">
        <v>19102.1175</v>
      </c>
      <c r="D42" s="11">
        <f t="shared" si="2"/>
        <v>35.335393686609066</v>
      </c>
    </row>
    <row r="43" spans="1:6" x14ac:dyDescent="0.25">
      <c r="A43" s="14" t="s">
        <v>20</v>
      </c>
      <c r="B43" s="9">
        <f>SUM(B33:B42)</f>
        <v>2495436.4972000006</v>
      </c>
      <c r="C43" s="9">
        <f>SUM(C33:C42)</f>
        <v>1532628.9825199998</v>
      </c>
      <c r="D43" s="11">
        <f t="shared" si="2"/>
        <v>61.417270455076022</v>
      </c>
      <c r="E43" s="5"/>
      <c r="F43" s="5"/>
    </row>
    <row r="44" spans="1:6" ht="27.6" x14ac:dyDescent="0.25">
      <c r="A44" s="14" t="s">
        <v>50</v>
      </c>
      <c r="B44" s="16">
        <f>B31-B43</f>
        <v>-113626.49980000081</v>
      </c>
      <c r="C44" s="16">
        <f>C31-C43</f>
        <v>62299.760810000123</v>
      </c>
      <c r="D44" s="11"/>
      <c r="E44" s="5"/>
    </row>
    <row r="45" spans="1:6" x14ac:dyDescent="0.25">
      <c r="A45" s="55" t="s">
        <v>34</v>
      </c>
      <c r="B45" s="55"/>
      <c r="C45" s="55"/>
      <c r="D45" s="55"/>
      <c r="E45" s="5"/>
    </row>
    <row r="46" spans="1:6" x14ac:dyDescent="0.25">
      <c r="A46" s="55"/>
      <c r="B46" s="55"/>
      <c r="C46" s="55"/>
      <c r="D46" s="55"/>
    </row>
    <row r="47" spans="1:6" x14ac:dyDescent="0.25">
      <c r="A47" s="17"/>
      <c r="B47" s="17" t="s">
        <v>35</v>
      </c>
      <c r="C47" s="18"/>
      <c r="D47" s="17"/>
    </row>
    <row r="48" spans="1:6" ht="15" customHeight="1" x14ac:dyDescent="0.25">
      <c r="A48" s="19" t="s">
        <v>21</v>
      </c>
      <c r="B48" s="20" t="s">
        <v>49</v>
      </c>
    </row>
    <row r="49" spans="1:2" x14ac:dyDescent="0.25">
      <c r="A49" s="21" t="s">
        <v>22</v>
      </c>
      <c r="B49" s="22">
        <v>200000</v>
      </c>
    </row>
    <row r="50" spans="1:2" ht="34.5" customHeight="1" x14ac:dyDescent="0.25">
      <c r="A50" s="21" t="s">
        <v>48</v>
      </c>
      <c r="B50" s="23">
        <v>495000</v>
      </c>
    </row>
    <row r="51" spans="1:2" x14ac:dyDescent="0.25">
      <c r="A51" s="21" t="s">
        <v>36</v>
      </c>
      <c r="B51" s="23">
        <v>0</v>
      </c>
    </row>
    <row r="52" spans="1:2" x14ac:dyDescent="0.25">
      <c r="A52" s="19" t="s">
        <v>23</v>
      </c>
      <c r="B52" s="23">
        <f>SUM(B49:B51)</f>
        <v>695000</v>
      </c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2016-09-08T08:20:09Z</cp:lastPrinted>
  <dcterms:created xsi:type="dcterms:W3CDTF">2014-09-16T05:33:49Z</dcterms:created>
  <dcterms:modified xsi:type="dcterms:W3CDTF">2016-09-08T09:46:03Z</dcterms:modified>
</cp:coreProperties>
</file>